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checkCompatibility="1" autoCompressPictures="0"/>
  <bookViews>
    <workbookView xWindow="-20" yWindow="-20" windowWidth="24800" windowHeight="16020" tabRatio="500"/>
  </bookViews>
  <sheets>
    <sheet name="Sheet1" sheetId="1" r:id="rId1"/>
  </sheets>
  <definedNames>
    <definedName name="_xlnm.Print_Area" localSheetId="0">Sheet1!$A$1:$J$56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39" i="1"/>
  <c r="B36"/>
  <c r="D36"/>
  <c r="G36"/>
  <c r="B19"/>
  <c r="D19"/>
  <c r="G19"/>
  <c r="B11"/>
  <c r="D11"/>
  <c r="G11"/>
  <c r="J19"/>
  <c r="J35"/>
  <c r="J37"/>
  <c r="J36"/>
  <c r="J24"/>
  <c r="J25"/>
  <c r="G47"/>
  <c r="J48"/>
  <c r="J47"/>
  <c r="B42"/>
  <c r="D42"/>
  <c r="D43"/>
  <c r="B43"/>
  <c r="B27"/>
  <c r="D27"/>
  <c r="D28"/>
  <c r="B28"/>
  <c r="J21"/>
  <c r="G34"/>
  <c r="G32"/>
  <c r="G17"/>
  <c r="G15"/>
  <c r="G9"/>
  <c r="G7"/>
</calcChain>
</file>

<file path=xl/sharedStrings.xml><?xml version="1.0" encoding="utf-8"?>
<sst xmlns="http://schemas.openxmlformats.org/spreadsheetml/2006/main" count="80" uniqueCount="69">
  <si>
    <t>Calculation</t>
    <phoneticPr fontId="2" type="noConversion"/>
  </si>
  <si>
    <t>B-A</t>
    <phoneticPr fontId="2" type="noConversion"/>
  </si>
  <si>
    <t>(B-A)/H</t>
    <phoneticPr fontId="2" type="noConversion"/>
  </si>
  <si>
    <t>B-E</t>
    <phoneticPr fontId="2" type="noConversion"/>
  </si>
  <si>
    <t>H+(B-A)</t>
    <phoneticPr fontId="2" type="noConversion"/>
  </si>
  <si>
    <t>M-G</t>
    <phoneticPr fontId="2" type="noConversion"/>
  </si>
  <si>
    <t>(M-G)/M</t>
    <phoneticPr fontId="2" type="noConversion"/>
  </si>
  <si>
    <t>B+H</t>
    <phoneticPr fontId="2" type="noConversion"/>
  </si>
  <si>
    <t>Q/P</t>
    <phoneticPr fontId="2" type="noConversion"/>
  </si>
  <si>
    <t>B/E</t>
    <phoneticPr fontId="2" type="noConversion"/>
  </si>
  <si>
    <t>LINE</t>
    <phoneticPr fontId="2" type="noConversion"/>
  </si>
  <si>
    <t>RAM GAWR [Specs]</t>
    <phoneticPr fontId="2" type="noConversion"/>
  </si>
  <si>
    <t>AIRSTREAM GAWR [Specs]</t>
    <phoneticPr fontId="2" type="noConversion"/>
  </si>
  <si>
    <t>RAM GAWR Safety Margin</t>
    <phoneticPr fontId="2" type="noConversion"/>
  </si>
  <si>
    <t>AS GAWR Safety Margin</t>
    <phoneticPr fontId="2" type="noConversion"/>
  </si>
  <si>
    <t>RAM GVWR</t>
    <phoneticPr fontId="2" type="noConversion"/>
  </si>
  <si>
    <t>RAM GVWR Specs/Margin</t>
    <phoneticPr fontId="2" type="noConversion"/>
  </si>
  <si>
    <t>P</t>
    <phoneticPr fontId="2" type="noConversion"/>
  </si>
  <si>
    <t>Axle Totals without AS</t>
    <phoneticPr fontId="2" type="noConversion"/>
  </si>
  <si>
    <t>Axle Totals with AS</t>
    <phoneticPr fontId="2" type="noConversion"/>
  </si>
  <si>
    <t>Load as a % of GVWR</t>
    <phoneticPr fontId="2" type="noConversion"/>
  </si>
  <si>
    <t>Load as a % of GAWR</t>
    <phoneticPr fontId="2" type="noConversion"/>
  </si>
  <si>
    <t>Load as a % of GCWR</t>
    <phoneticPr fontId="2" type="noConversion"/>
  </si>
  <si>
    <t>GAWR</t>
    <phoneticPr fontId="2" type="noConversion"/>
  </si>
  <si>
    <t>Airstream Axle Totals</t>
    <phoneticPr fontId="2" type="noConversion"/>
  </si>
  <si>
    <t>AIRSTREAM</t>
    <phoneticPr fontId="2" type="noConversion"/>
  </si>
  <si>
    <t xml:space="preserve">AIRSTREAM GVWR [Specs] </t>
    <phoneticPr fontId="2" type="noConversion"/>
  </si>
  <si>
    <t>A</t>
    <phoneticPr fontId="2" type="noConversion"/>
  </si>
  <si>
    <t>C</t>
    <phoneticPr fontId="2" type="noConversion"/>
  </si>
  <si>
    <t>F</t>
    <phoneticPr fontId="2" type="noConversion"/>
  </si>
  <si>
    <t>N</t>
    <phoneticPr fontId="2" type="noConversion"/>
  </si>
  <si>
    <t>Q</t>
    <phoneticPr fontId="2" type="noConversion"/>
  </si>
  <si>
    <t xml:space="preserve">Calculated values based on weighing </t>
    <phoneticPr fontId="2" type="noConversion"/>
  </si>
  <si>
    <t>Blue boxes</t>
    <phoneticPr fontId="2" type="noConversion"/>
  </si>
  <si>
    <t>Weight values at time of weighing session</t>
    <phoneticPr fontId="2" type="noConversion"/>
  </si>
  <si>
    <t>Escapee RV, Bushnell Florida - Smart Weigh March 2019</t>
    <phoneticPr fontId="2" type="noConversion"/>
  </si>
  <si>
    <t>RAM Laramie and Airstream Flying Cloud 25</t>
    <phoneticPr fontId="2" type="noConversion"/>
  </si>
  <si>
    <t>Front</t>
    <phoneticPr fontId="2" type="noConversion"/>
  </si>
  <si>
    <t>Axle</t>
    <phoneticPr fontId="2" type="noConversion"/>
  </si>
  <si>
    <t>Rear</t>
    <phoneticPr fontId="2" type="noConversion"/>
  </si>
  <si>
    <t>Axle</t>
    <phoneticPr fontId="2" type="noConversion"/>
  </si>
  <si>
    <t>Right</t>
    <phoneticPr fontId="2" type="noConversion"/>
  </si>
  <si>
    <t>Left</t>
    <phoneticPr fontId="2" type="noConversion"/>
  </si>
  <si>
    <t>AIRSTREAM Trailer</t>
    <phoneticPr fontId="2" type="noConversion"/>
  </si>
  <si>
    <t>GVWR</t>
    <phoneticPr fontId="2" type="noConversion"/>
  </si>
  <si>
    <t>GCWR</t>
    <phoneticPr fontId="2" type="noConversion"/>
  </si>
  <si>
    <t>Gross axle weight rating - maximun weight per axle</t>
    <phoneticPr fontId="2" type="noConversion"/>
  </si>
  <si>
    <t>Gross vehicle weight rating - maximum weight per vehicle</t>
    <phoneticPr fontId="2" type="noConversion"/>
  </si>
  <si>
    <t>margin</t>
    <phoneticPr fontId="2" type="noConversion"/>
  </si>
  <si>
    <t>RAM GCWR</t>
    <phoneticPr fontId="2" type="noConversion"/>
  </si>
  <si>
    <t>Gross combined vehicle weight rating-max for truck+trailer</t>
    <phoneticPr fontId="2" type="noConversion"/>
  </si>
  <si>
    <t>RAM GCWR [Manufacturers Specifications]</t>
    <phoneticPr fontId="2" type="noConversion"/>
  </si>
  <si>
    <t>Gray boxes</t>
    <phoneticPr fontId="2" type="noConversion"/>
  </si>
  <si>
    <t xml:space="preserve">Manufacturer's specifications </t>
    <phoneticPr fontId="2" type="noConversion"/>
  </si>
  <si>
    <t>Pink boxes</t>
    <phoneticPr fontId="2" type="noConversion"/>
  </si>
  <si>
    <t>TRUCK w/AIRSTREAM</t>
    <phoneticPr fontId="2" type="noConversion"/>
  </si>
  <si>
    <t>TRUCK NO TRAILER</t>
    <phoneticPr fontId="2" type="noConversion"/>
  </si>
  <si>
    <t>weight LBS</t>
    <phoneticPr fontId="2" type="noConversion"/>
  </si>
  <si>
    <t>Tongue</t>
    <phoneticPr fontId="2" type="noConversion"/>
  </si>
  <si>
    <t>Total</t>
    <phoneticPr fontId="2" type="noConversion"/>
  </si>
  <si>
    <t>Combined Rig RAM + AS</t>
    <phoneticPr fontId="2" type="noConversion"/>
  </si>
  <si>
    <t>B</t>
    <phoneticPr fontId="2" type="noConversion"/>
  </si>
  <si>
    <t>D</t>
    <phoneticPr fontId="2" type="noConversion"/>
  </si>
  <si>
    <t>E</t>
    <phoneticPr fontId="2" type="noConversion"/>
  </si>
  <si>
    <t>G</t>
    <phoneticPr fontId="2" type="noConversion"/>
  </si>
  <si>
    <t>H</t>
    <phoneticPr fontId="2" type="noConversion"/>
  </si>
  <si>
    <t>J</t>
    <phoneticPr fontId="2" type="noConversion"/>
  </si>
  <si>
    <t>K</t>
    <phoneticPr fontId="2" type="noConversion"/>
  </si>
  <si>
    <t>M</t>
    <phoneticPr fontId="2" type="noConversion"/>
  </si>
</sst>
</file>

<file path=xl/styles.xml><?xml version="1.0" encoding="utf-8"?>
<styleSheet xmlns="http://schemas.openxmlformats.org/spreadsheetml/2006/main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%"/>
    <numFmt numFmtId="171" formatCode="0"/>
    <numFmt numFmtId="172" formatCode="0%"/>
    <numFmt numFmtId="173" formatCode="0%"/>
  </numFmts>
  <fonts count="4">
    <font>
      <sz val="10"/>
      <name val="Verdana"/>
    </font>
    <font>
      <sz val="10"/>
      <name val="Verdana"/>
    </font>
    <font>
      <sz val="8"/>
      <name val="Verdana"/>
    </font>
    <font>
      <sz val="14"/>
      <name val="Verdana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0" fillId="4" borderId="1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168" fontId="0" fillId="4" borderId="16" xfId="0" applyNumberForma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168" fontId="0" fillId="4" borderId="18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168" fontId="0" fillId="4" borderId="1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10" fontId="0" fillId="4" borderId="9" xfId="0" applyNumberFormat="1" applyFill="1" applyBorder="1" applyAlignment="1">
      <alignment horizontal="center"/>
    </xf>
    <xf numFmtId="171" fontId="0" fillId="4" borderId="10" xfId="0" applyNumberFormat="1" applyFill="1" applyBorder="1" applyAlignment="1">
      <alignment horizontal="center"/>
    </xf>
    <xf numFmtId="172" fontId="0" fillId="4" borderId="11" xfId="0" applyNumberFormat="1" applyFill="1" applyBorder="1" applyAlignment="1">
      <alignment horizontal="center"/>
    </xf>
    <xf numFmtId="173" fontId="0" fillId="4" borderId="11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56"/>
  <sheetViews>
    <sheetView tabSelected="1" view="pageLayout" topLeftCell="A2" workbookViewId="0">
      <selection activeCell="N25" sqref="N25"/>
    </sheetView>
  </sheetViews>
  <sheetFormatPr baseColWidth="10" defaultRowHeight="13"/>
  <cols>
    <col min="1" max="1" width="20.140625" style="1" customWidth="1"/>
    <col min="2" max="2" width="6.42578125" style="1" customWidth="1"/>
    <col min="3" max="3" width="3" style="1" customWidth="1"/>
    <col min="4" max="4" width="6.42578125" style="1" customWidth="1"/>
    <col min="5" max="5" width="1.85546875" style="1" customWidth="1"/>
    <col min="6" max="6" width="3.5703125" style="20" customWidth="1"/>
    <col min="7" max="7" width="7.140625" style="1" customWidth="1"/>
    <col min="8" max="8" width="1.5703125" style="18" customWidth="1"/>
    <col min="9" max="9" width="8.28515625" style="33" customWidth="1"/>
    <col min="10" max="10" width="10.85546875" style="1" customWidth="1"/>
    <col min="11" max="12" width="10.7109375" style="1"/>
  </cols>
  <sheetData>
    <row r="1" spans="1:10" ht="23" customHeight="1">
      <c r="D1" s="17" t="s">
        <v>36</v>
      </c>
    </row>
    <row r="2" spans="1:10">
      <c r="D2" s="1" t="s">
        <v>35</v>
      </c>
    </row>
    <row r="3" spans="1:10" ht="8" customHeight="1"/>
    <row r="4" spans="1:10">
      <c r="B4" s="1" t="s">
        <v>37</v>
      </c>
      <c r="D4" s="1" t="s">
        <v>39</v>
      </c>
      <c r="E4" s="27"/>
    </row>
    <row r="5" spans="1:10">
      <c r="A5" s="13" t="s">
        <v>56</v>
      </c>
      <c r="B5" s="1" t="s">
        <v>38</v>
      </c>
      <c r="D5" s="1" t="s">
        <v>40</v>
      </c>
      <c r="E5" s="27"/>
      <c r="F5" s="20" t="s">
        <v>10</v>
      </c>
      <c r="G5" s="18" t="s">
        <v>59</v>
      </c>
      <c r="I5" s="33" t="s">
        <v>0</v>
      </c>
    </row>
    <row r="6" spans="1:10" ht="9" customHeight="1" thickBot="1">
      <c r="E6" s="27"/>
    </row>
    <row r="7" spans="1:10" ht="14" thickTop="1">
      <c r="A7" s="1" t="s">
        <v>41</v>
      </c>
      <c r="B7" s="2">
        <v>2500</v>
      </c>
      <c r="C7" s="3"/>
      <c r="D7" s="4">
        <v>1850</v>
      </c>
      <c r="E7" s="27"/>
      <c r="G7" s="1">
        <f>B7+D7</f>
        <v>4350</v>
      </c>
    </row>
    <row r="8" spans="1:10" ht="4" customHeight="1">
      <c r="B8" s="5"/>
      <c r="C8" s="6"/>
      <c r="D8" s="7"/>
      <c r="E8" s="27"/>
    </row>
    <row r="9" spans="1:10" ht="14" thickBot="1">
      <c r="A9" s="1" t="s">
        <v>42</v>
      </c>
      <c r="B9" s="8">
        <v>2500</v>
      </c>
      <c r="C9" s="9"/>
      <c r="D9" s="10">
        <v>1900</v>
      </c>
      <c r="E9" s="27"/>
      <c r="G9" s="34">
        <f>B9+D9</f>
        <v>4400</v>
      </c>
    </row>
    <row r="10" spans="1:10" ht="6" customHeight="1">
      <c r="E10" s="27"/>
    </row>
    <row r="11" spans="1:10">
      <c r="A11" s="20" t="s">
        <v>18</v>
      </c>
      <c r="B11" s="1">
        <f>B7+B9</f>
        <v>5000</v>
      </c>
      <c r="D11" s="1">
        <f>D7+D9</f>
        <v>3750</v>
      </c>
      <c r="E11" s="27"/>
      <c r="F11" s="20" t="s">
        <v>27</v>
      </c>
      <c r="G11" s="34">
        <f>B11+D11</f>
        <v>8750</v>
      </c>
    </row>
    <row r="12" spans="1:10" ht="6" customHeight="1">
      <c r="E12" s="27"/>
    </row>
    <row r="13" spans="1:10">
      <c r="A13" s="13" t="s">
        <v>55</v>
      </c>
      <c r="E13" s="27"/>
    </row>
    <row r="14" spans="1:10" ht="9" customHeight="1" thickBot="1">
      <c r="E14" s="27"/>
    </row>
    <row r="15" spans="1:10" ht="14" thickTop="1">
      <c r="A15" s="1" t="s">
        <v>41</v>
      </c>
      <c r="B15" s="2">
        <v>2350</v>
      </c>
      <c r="C15" s="3"/>
      <c r="D15" s="4">
        <v>2500</v>
      </c>
      <c r="E15" s="27"/>
      <c r="G15" s="1">
        <f>B15+D15</f>
        <v>4850</v>
      </c>
      <c r="J15" s="30" t="s">
        <v>58</v>
      </c>
    </row>
    <row r="16" spans="1:10" ht="5" customHeight="1">
      <c r="B16" s="5"/>
      <c r="C16" s="6"/>
      <c r="D16" s="7"/>
      <c r="E16" s="27"/>
      <c r="J16" s="31"/>
    </row>
    <row r="17" spans="1:12" ht="14" thickBot="1">
      <c r="A17" s="1" t="s">
        <v>42</v>
      </c>
      <c r="B17" s="8">
        <v>2400</v>
      </c>
      <c r="C17" s="9"/>
      <c r="D17" s="10">
        <v>2450</v>
      </c>
      <c r="E17" s="27"/>
      <c r="G17" s="34">
        <f>B17+D17</f>
        <v>4850</v>
      </c>
      <c r="J17" s="11" t="s">
        <v>57</v>
      </c>
    </row>
    <row r="18" spans="1:12" ht="9" customHeight="1">
      <c r="E18" s="27"/>
      <c r="J18" s="11"/>
    </row>
    <row r="19" spans="1:12">
      <c r="A19" s="20" t="s">
        <v>19</v>
      </c>
      <c r="B19" s="1">
        <f>B15+B17</f>
        <v>4750</v>
      </c>
      <c r="D19" s="1">
        <f>D15+D17</f>
        <v>4950</v>
      </c>
      <c r="E19" s="27"/>
      <c r="F19" s="20" t="s">
        <v>61</v>
      </c>
      <c r="G19" s="34">
        <f>B19+D19</f>
        <v>9700</v>
      </c>
      <c r="I19" s="33" t="s">
        <v>1</v>
      </c>
      <c r="J19" s="11">
        <f>G19-G11</f>
        <v>950</v>
      </c>
    </row>
    <row r="20" spans="1:12" ht="5" customHeight="1">
      <c r="E20" s="27"/>
      <c r="J20" s="11"/>
    </row>
    <row r="21" spans="1:12">
      <c r="B21" s="18" t="s">
        <v>37</v>
      </c>
      <c r="C21" s="18"/>
      <c r="D21" s="18" t="s">
        <v>39</v>
      </c>
      <c r="E21" s="27"/>
      <c r="F21" s="20" t="s">
        <v>28</v>
      </c>
      <c r="I21" s="33" t="s">
        <v>2</v>
      </c>
      <c r="J21" s="19">
        <f>J19/G36</f>
        <v>0.15966386554621848</v>
      </c>
    </row>
    <row r="22" spans="1:12" ht="11" customHeight="1">
      <c r="A22" s="13"/>
      <c r="B22" s="13"/>
      <c r="C22" s="13"/>
      <c r="D22" s="13"/>
      <c r="E22" s="27"/>
      <c r="G22" s="13"/>
      <c r="J22" s="13"/>
      <c r="K22" s="13"/>
      <c r="L22" s="13"/>
    </row>
    <row r="23" spans="1:12">
      <c r="A23" s="20" t="s">
        <v>11</v>
      </c>
      <c r="B23" s="14">
        <v>6000</v>
      </c>
      <c r="D23" s="14">
        <v>6500</v>
      </c>
      <c r="E23" s="27"/>
      <c r="F23" s="20" t="s">
        <v>62</v>
      </c>
      <c r="G23" s="20"/>
      <c r="J23" s="35" t="s">
        <v>15</v>
      </c>
    </row>
    <row r="24" spans="1:12">
      <c r="A24" s="20" t="s">
        <v>16</v>
      </c>
      <c r="B24" s="32"/>
      <c r="C24" s="32"/>
      <c r="D24" s="32"/>
      <c r="E24" s="27"/>
      <c r="F24" s="20" t="s">
        <v>63</v>
      </c>
      <c r="G24" s="14">
        <v>10000</v>
      </c>
      <c r="H24" s="20"/>
      <c r="I24" s="33" t="s">
        <v>3</v>
      </c>
      <c r="J24" s="36">
        <f>G24-G19</f>
        <v>300</v>
      </c>
      <c r="K24" s="20"/>
      <c r="L24" s="20"/>
    </row>
    <row r="25" spans="1:12" ht="15" customHeight="1">
      <c r="A25" s="39" t="s">
        <v>20</v>
      </c>
      <c r="E25" s="27"/>
      <c r="I25" s="33" t="s">
        <v>9</v>
      </c>
      <c r="J25" s="37">
        <f>(G24-J24)/G24</f>
        <v>0.97</v>
      </c>
    </row>
    <row r="26" spans="1:12" ht="10" customHeight="1">
      <c r="A26" s="20"/>
      <c r="B26" s="20"/>
      <c r="C26" s="20"/>
      <c r="D26" s="20"/>
      <c r="E26" s="20"/>
      <c r="G26" s="20"/>
      <c r="H26" s="20"/>
      <c r="J26" s="20"/>
      <c r="K26" s="20"/>
      <c r="L26" s="20"/>
    </row>
    <row r="27" spans="1:12">
      <c r="A27" s="20" t="s">
        <v>13</v>
      </c>
      <c r="B27" s="21">
        <f>B23-B19</f>
        <v>1250</v>
      </c>
      <c r="C27" s="22"/>
      <c r="D27" s="23">
        <f>D23-D19</f>
        <v>1550</v>
      </c>
      <c r="F27" s="20" t="s">
        <v>29</v>
      </c>
      <c r="G27" s="20"/>
    </row>
    <row r="28" spans="1:12">
      <c r="A28" s="20" t="s">
        <v>21</v>
      </c>
      <c r="B28" s="24">
        <f>(B23-B27)/B23</f>
        <v>0.79166666666666663</v>
      </c>
      <c r="C28" s="25"/>
      <c r="D28" s="26">
        <f>(D23-D27)/D23</f>
        <v>0.7615384615384615</v>
      </c>
      <c r="E28" s="27"/>
      <c r="G28" s="20"/>
      <c r="J28" s="18"/>
      <c r="K28" s="18"/>
      <c r="L28" s="18"/>
    </row>
    <row r="29" spans="1:12" ht="9" customHeight="1">
      <c r="E29" s="27"/>
    </row>
    <row r="30" spans="1:12">
      <c r="A30" s="1" t="s">
        <v>43</v>
      </c>
      <c r="B30" s="18" t="s">
        <v>37</v>
      </c>
      <c r="C30" s="18"/>
      <c r="D30" s="18" t="s">
        <v>39</v>
      </c>
      <c r="E30" s="27"/>
    </row>
    <row r="31" spans="1:12" ht="5" customHeight="1" thickBot="1">
      <c r="E31" s="27"/>
    </row>
    <row r="32" spans="1:12" ht="14" thickTop="1">
      <c r="A32" s="1" t="s">
        <v>41</v>
      </c>
      <c r="B32" s="2">
        <v>1300</v>
      </c>
      <c r="C32" s="3"/>
      <c r="D32" s="4">
        <v>1600</v>
      </c>
      <c r="E32" s="27"/>
      <c r="G32" s="1">
        <f>B32+D32</f>
        <v>2900</v>
      </c>
      <c r="J32" s="30" t="s">
        <v>25</v>
      </c>
    </row>
    <row r="33" spans="1:12" ht="5" customHeight="1">
      <c r="B33" s="5"/>
      <c r="C33" s="6"/>
      <c r="D33" s="7"/>
      <c r="E33" s="27"/>
      <c r="J33" s="31"/>
    </row>
    <row r="34" spans="1:12" ht="14" thickBot="1">
      <c r="A34" s="1" t="s">
        <v>42</v>
      </c>
      <c r="B34" s="8">
        <v>1400</v>
      </c>
      <c r="C34" s="9"/>
      <c r="D34" s="10">
        <v>1650</v>
      </c>
      <c r="E34" s="27"/>
      <c r="G34" s="34">
        <f>B34+D34</f>
        <v>3050</v>
      </c>
      <c r="J34" s="11" t="s">
        <v>44</v>
      </c>
    </row>
    <row r="35" spans="1:12" ht="14" customHeight="1">
      <c r="E35" s="27"/>
      <c r="F35" s="20" t="s">
        <v>64</v>
      </c>
      <c r="I35" s="33" t="s">
        <v>4</v>
      </c>
      <c r="J35" s="11">
        <f>G36+J19</f>
        <v>6900</v>
      </c>
    </row>
    <row r="36" spans="1:12">
      <c r="A36" s="20" t="s">
        <v>24</v>
      </c>
      <c r="B36" s="1">
        <f>B32+B34</f>
        <v>2700</v>
      </c>
      <c r="D36" s="1">
        <f>D32+D34</f>
        <v>3250</v>
      </c>
      <c r="E36" s="27"/>
      <c r="F36" s="20" t="s">
        <v>65</v>
      </c>
      <c r="G36" s="1">
        <f>B36+D36</f>
        <v>5950</v>
      </c>
      <c r="I36" s="33" t="s">
        <v>5</v>
      </c>
      <c r="J36" s="11">
        <f>G40-J35</f>
        <v>400</v>
      </c>
    </row>
    <row r="37" spans="1:12" ht="12" customHeight="1">
      <c r="A37" s="39" t="s">
        <v>20</v>
      </c>
      <c r="E37" s="27"/>
      <c r="F37" s="20" t="s">
        <v>66</v>
      </c>
      <c r="I37" s="33" t="s">
        <v>6</v>
      </c>
      <c r="J37" s="38">
        <f>J35/G40</f>
        <v>0.9452054794520548</v>
      </c>
    </row>
    <row r="38" spans="1:12" ht="9" customHeight="1">
      <c r="A38" s="20"/>
      <c r="B38" s="20"/>
      <c r="C38" s="20"/>
      <c r="D38" s="20"/>
      <c r="E38" s="20"/>
      <c r="G38" s="20"/>
      <c r="H38" s="20"/>
      <c r="J38" s="20"/>
      <c r="K38" s="20"/>
      <c r="L38" s="20"/>
    </row>
    <row r="39" spans="1:12">
      <c r="A39" s="20" t="s">
        <v>12</v>
      </c>
      <c r="B39" s="14">
        <v>3800</v>
      </c>
      <c r="D39" s="14">
        <v>3800</v>
      </c>
      <c r="E39" s="27"/>
      <c r="F39" s="20" t="s">
        <v>67</v>
      </c>
      <c r="G39" s="20">
        <f>B39+D39</f>
        <v>7600</v>
      </c>
    </row>
    <row r="40" spans="1:12">
      <c r="A40" s="20" t="s">
        <v>26</v>
      </c>
      <c r="E40" s="27"/>
      <c r="F40" s="20" t="s">
        <v>68</v>
      </c>
      <c r="G40" s="14">
        <v>7300</v>
      </c>
      <c r="H40" s="20"/>
      <c r="J40" s="20"/>
      <c r="K40" s="20"/>
      <c r="L40" s="20"/>
    </row>
    <row r="41" spans="1:12" ht="15" customHeight="1">
      <c r="E41" s="27"/>
    </row>
    <row r="42" spans="1:12">
      <c r="A42" s="20" t="s">
        <v>14</v>
      </c>
      <c r="B42" s="21">
        <f>B39-B36</f>
        <v>1100</v>
      </c>
      <c r="C42" s="22"/>
      <c r="D42" s="23">
        <f>D39-D36</f>
        <v>550</v>
      </c>
      <c r="F42" s="20" t="s">
        <v>30</v>
      </c>
      <c r="G42" s="20"/>
      <c r="J42" s="20"/>
    </row>
    <row r="43" spans="1:12">
      <c r="A43" s="20" t="s">
        <v>21</v>
      </c>
      <c r="B43" s="24">
        <f>(B39-B42)/B39</f>
        <v>0.71052631578947367</v>
      </c>
      <c r="C43" s="25"/>
      <c r="D43" s="26">
        <f>(D39-D42)/D39</f>
        <v>0.85526315789473684</v>
      </c>
      <c r="E43" s="27"/>
      <c r="G43" s="20"/>
      <c r="J43" s="20"/>
      <c r="K43" s="18"/>
      <c r="L43" s="18"/>
    </row>
    <row r="44" spans="1:12" ht="10" customHeight="1">
      <c r="E44" s="27"/>
    </row>
    <row r="45" spans="1:12">
      <c r="A45" s="29" t="s">
        <v>51</v>
      </c>
      <c r="B45" s="29"/>
      <c r="C45" s="29"/>
      <c r="D45" s="29"/>
      <c r="E45" s="27"/>
      <c r="F45" s="20" t="s">
        <v>17</v>
      </c>
      <c r="G45" s="14">
        <v>25300</v>
      </c>
      <c r="J45" s="12" t="s">
        <v>49</v>
      </c>
    </row>
    <row r="46" spans="1:12">
      <c r="E46" s="27"/>
      <c r="J46" s="11" t="s">
        <v>48</v>
      </c>
    </row>
    <row r="47" spans="1:12">
      <c r="A47" s="18" t="s">
        <v>60</v>
      </c>
      <c r="F47" s="20" t="s">
        <v>31</v>
      </c>
      <c r="G47" s="1">
        <f>G19+G36</f>
        <v>15650</v>
      </c>
      <c r="I47" s="33" t="s">
        <v>7</v>
      </c>
      <c r="J47" s="11">
        <f>G45-G47</f>
        <v>9650</v>
      </c>
    </row>
    <row r="48" spans="1:12">
      <c r="A48" s="20" t="s">
        <v>22</v>
      </c>
      <c r="B48" s="18"/>
      <c r="C48" s="18"/>
      <c r="D48" s="18"/>
      <c r="E48" s="27"/>
      <c r="G48" s="18"/>
      <c r="I48" s="33" t="s">
        <v>8</v>
      </c>
      <c r="J48" s="28">
        <f>G47/G45</f>
        <v>0.61857707509881421</v>
      </c>
      <c r="K48" s="18"/>
      <c r="L48" s="18"/>
    </row>
    <row r="49" spans="1:10" ht="9" customHeight="1"/>
    <row r="50" spans="1:10" ht="14" customHeight="1">
      <c r="A50" s="20" t="s">
        <v>23</v>
      </c>
      <c r="B50" t="s">
        <v>46</v>
      </c>
      <c r="C50"/>
      <c r="D50"/>
      <c r="E50"/>
      <c r="G50"/>
      <c r="H50"/>
      <c r="J50"/>
    </row>
    <row r="51" spans="1:10" ht="14" customHeight="1">
      <c r="A51" s="1" t="s">
        <v>44</v>
      </c>
      <c r="B51" t="s">
        <v>47</v>
      </c>
      <c r="C51"/>
      <c r="D51"/>
      <c r="E51"/>
      <c r="G51"/>
      <c r="H51"/>
      <c r="J51"/>
    </row>
    <row r="52" spans="1:10" ht="12" customHeight="1">
      <c r="A52" s="1" t="s">
        <v>45</v>
      </c>
      <c r="B52" t="s">
        <v>50</v>
      </c>
      <c r="C52"/>
      <c r="D52"/>
      <c r="E52"/>
      <c r="G52"/>
      <c r="H52"/>
      <c r="J52"/>
    </row>
    <row r="53" spans="1:10" ht="12" customHeight="1">
      <c r="B53"/>
      <c r="C53"/>
      <c r="D53"/>
      <c r="E53"/>
      <c r="G53"/>
      <c r="H53"/>
      <c r="J53"/>
    </row>
    <row r="54" spans="1:10" ht="12" customHeight="1">
      <c r="A54" s="1" t="s">
        <v>33</v>
      </c>
      <c r="B54" s="16">
        <v>1500</v>
      </c>
      <c r="C54"/>
      <c r="D54" t="s">
        <v>34</v>
      </c>
      <c r="E54"/>
      <c r="G54"/>
      <c r="H54"/>
      <c r="J54"/>
    </row>
    <row r="55" spans="1:10" ht="12" customHeight="1">
      <c r="A55" s="1" t="s">
        <v>52</v>
      </c>
      <c r="B55" s="14">
        <v>3800</v>
      </c>
      <c r="C55"/>
      <c r="D55" t="s">
        <v>53</v>
      </c>
      <c r="E55"/>
      <c r="G55"/>
      <c r="H55"/>
      <c r="J55"/>
    </row>
    <row r="56" spans="1:10" ht="12" customHeight="1">
      <c r="A56" s="1" t="s">
        <v>54</v>
      </c>
      <c r="B56" s="15">
        <v>2000</v>
      </c>
      <c r="C56"/>
      <c r="D56" t="s">
        <v>32</v>
      </c>
      <c r="E56"/>
      <c r="G56"/>
      <c r="H56"/>
      <c r="J56"/>
    </row>
  </sheetData>
  <mergeCells count="3">
    <mergeCell ref="A45:D45"/>
    <mergeCell ref="J15:J16"/>
    <mergeCell ref="J32:J33"/>
  </mergeCells>
  <phoneticPr fontId="2" type="noConversion"/>
  <printOptions gridLines="1"/>
  <pageMargins left="0.75" right="0.75" top="0.75" bottom="0.75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Broad</dc:creator>
  <cp:lastModifiedBy>Margaret Broad</cp:lastModifiedBy>
  <cp:lastPrinted>2019-03-03T15:51:30Z</cp:lastPrinted>
  <dcterms:created xsi:type="dcterms:W3CDTF">2018-02-03T22:14:11Z</dcterms:created>
  <dcterms:modified xsi:type="dcterms:W3CDTF">2019-03-04T20:04:01Z</dcterms:modified>
</cp:coreProperties>
</file>